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455" activeTab="0"/>
  </bookViews>
  <sheets>
    <sheet name="最终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<sst xmlns="http://schemas.openxmlformats.org/spreadsheetml/2006/main" count="56" uniqueCount="55">
  <si>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信电系2016年年终奖励性绩效，目标任务综合考评奖分配</t>
  </si>
  <si>
    <t>序号</t>
  </si>
  <si>
    <t>教师</t>
  </si>
  <si>
    <t>14-15上</t>
  </si>
  <si>
    <t>14-15下</t>
  </si>
  <si>
    <t>合计</t>
  </si>
  <si>
    <t>绩点</t>
  </si>
  <si>
    <t>基数</t>
  </si>
  <si>
    <t>500元再次分配数</t>
  </si>
  <si>
    <t>2015综合任务评奖（4000元）</t>
  </si>
  <si>
    <t>150元再次分配数</t>
  </si>
  <si>
    <t>年终奖励（1200元）</t>
  </si>
  <si>
    <t>平均每月（元）（四舍五入）</t>
  </si>
  <si>
    <t>李冬梅</t>
  </si>
  <si>
    <t>李晓玲</t>
  </si>
  <si>
    <t>肖丽娟</t>
  </si>
  <si>
    <t>张开源</t>
  </si>
  <si>
    <t>文  蕊</t>
  </si>
  <si>
    <t>张玉秀</t>
  </si>
  <si>
    <t>陈诗勇</t>
  </si>
  <si>
    <t>尹  君</t>
  </si>
  <si>
    <t>张元华</t>
  </si>
  <si>
    <t>郭存丽</t>
  </si>
  <si>
    <t>王丽芳</t>
  </si>
  <si>
    <t>佘茜茜</t>
  </si>
  <si>
    <t>杨胜兵</t>
  </si>
  <si>
    <t>李阳宇</t>
  </si>
  <si>
    <t>王中平</t>
  </si>
  <si>
    <t>华国壁</t>
  </si>
  <si>
    <t>陈恩波</t>
  </si>
  <si>
    <t>江喆娇</t>
  </si>
  <si>
    <t>王琳琳</t>
  </si>
  <si>
    <t>刀  薇</t>
  </si>
  <si>
    <t>杜  鹃</t>
  </si>
  <si>
    <t>史  芸</t>
  </si>
  <si>
    <t>陶  楠</t>
  </si>
  <si>
    <t>陶紫瑜</t>
  </si>
  <si>
    <t>陶  涛</t>
  </si>
  <si>
    <t>孔慧媛</t>
  </si>
  <si>
    <t>钟建明</t>
  </si>
  <si>
    <t>刘开科</t>
  </si>
  <si>
    <t>唐蕾</t>
  </si>
  <si>
    <t>李宏</t>
  </si>
  <si>
    <t>王凤华</t>
  </si>
  <si>
    <t>广健梅</t>
  </si>
  <si>
    <t>沈静</t>
  </si>
  <si>
    <t>何晓颖</t>
  </si>
  <si>
    <t>李雯</t>
  </si>
  <si>
    <t>高艺媛</t>
  </si>
  <si>
    <t>段科俊</t>
  </si>
  <si>
    <t>李再新</t>
  </si>
  <si>
    <t>王璐</t>
  </si>
  <si>
    <t>金光哲</t>
  </si>
  <si>
    <t>信电系</t>
  </si>
  <si>
    <t>2016.4.5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</si>
</sst>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2"/>
      <name val="黑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100" workbookViewId="0" topLeftCell="A1">
      <selection activeCell="A1" sqref="A1:M2"/>
    </sheetView>
  </sheetViews>
  <sheetFormatPr defaultColWidth="9.00390625" defaultRowHeight="14.25"/>
  <cols>
    <col min="6" max="6" width="12.625" style="0" bestFit="1" customWidth="1"/>
    <col min="7" max="7" width="9.00390625" style="1" customWidth="1"/>
    <col min="8" max="8" width="12.625" style="1" bestFit="1" customWidth="1"/>
    <col min="9" max="9" width="11.50390625" style="1" bestFit="1" customWidth="1"/>
    <col min="12" max="12" width="12.625" style="0" bestFit="1" customWidth="1"/>
    <col min="13" max="13" width="11.50390625" style="0" bestFit="1" customWidth="1"/>
  </cols>
  <sheetData>
    <row r="1" spans="1:13" ht="14.25">
      <c r="A1" s="1" t="s">
        <v>0</v>
      </c>
      <c r="B1" s="1"/>
      <c r="C1" s="1"/>
      <c r="D1" s="1"/>
      <c r="E1" s="1"/>
      <c r="F1" s="1"/>
      <c r="J1" s="1"/>
      <c r="K1" s="1"/>
      <c r="L1" s="1"/>
      <c r="M1" s="1"/>
    </row>
    <row r="2" spans="1:13" ht="14.25">
      <c r="A2" s="1"/>
      <c r="B2" s="1"/>
      <c r="C2" s="1"/>
      <c r="D2" s="1"/>
      <c r="E2" s="1"/>
      <c r="F2" s="1"/>
      <c r="J2" s="1"/>
      <c r="K2" s="1"/>
      <c r="L2" s="1"/>
      <c r="M2" s="1"/>
    </row>
    <row r="3" spans="1:14" ht="57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4" t="s">
        <v>8</v>
      </c>
      <c r="I3" s="21" t="s">
        <v>9</v>
      </c>
      <c r="J3" s="17"/>
      <c r="K3" s="22" t="s">
        <v>7</v>
      </c>
      <c r="L3" s="4" t="s">
        <v>10</v>
      </c>
      <c r="M3" s="4" t="s">
        <v>11</v>
      </c>
      <c r="N3" s="23" t="s">
        <v>12</v>
      </c>
    </row>
    <row r="4" spans="1:14" ht="14.25">
      <c r="A4" s="5">
        <v>1</v>
      </c>
      <c r="B4" s="6" t="s">
        <v>13</v>
      </c>
      <c r="C4" s="7">
        <v>292.8</v>
      </c>
      <c r="D4" s="2">
        <v>174</v>
      </c>
      <c r="E4" s="7">
        <f aca="true" t="shared" si="0" ref="E4:E32">SUM(C4:D4)</f>
        <v>466.8</v>
      </c>
      <c r="F4" s="8">
        <f aca="true" t="shared" si="1" ref="F4:F32">E4/5</f>
        <v>93.36</v>
      </c>
      <c r="G4" s="2">
        <v>3500</v>
      </c>
      <c r="H4" s="7">
        <f>F4*6.787</f>
        <v>633.63432</v>
      </c>
      <c r="I4" s="24">
        <f>SUM(G4:H4)</f>
        <v>4133.63432</v>
      </c>
      <c r="J4" s="19"/>
      <c r="K4" s="19">
        <v>1050</v>
      </c>
      <c r="L4" s="25">
        <f>F4*2.0362</f>
        <v>190.099632</v>
      </c>
      <c r="M4" s="25">
        <f aca="true" t="shared" si="2" ref="M4:M39">K4+L4</f>
        <v>1240.099632</v>
      </c>
      <c r="N4" s="26">
        <f aca="true" t="shared" si="3" ref="N4:N39">M4/12</f>
        <v>103.341636</v>
      </c>
    </row>
    <row r="5" spans="1:14" ht="14.25">
      <c r="A5" s="9">
        <v>2</v>
      </c>
      <c r="B5" s="10" t="s">
        <v>14</v>
      </c>
      <c r="C5" s="7">
        <v>0</v>
      </c>
      <c r="D5" s="2">
        <v>172</v>
      </c>
      <c r="E5" s="7">
        <f t="shared" si="0"/>
        <v>172</v>
      </c>
      <c r="F5" s="8">
        <f t="shared" si="1"/>
        <v>34.4</v>
      </c>
      <c r="G5" s="2">
        <v>3500</v>
      </c>
      <c r="H5" s="7">
        <f aca="true" t="shared" si="4" ref="H5:H39">F5*6.787</f>
        <v>233.47279999999998</v>
      </c>
      <c r="I5" s="24">
        <f aca="true" t="shared" si="5" ref="I5:I39">SUM(G5:H5)</f>
        <v>3733.4728</v>
      </c>
      <c r="J5" s="17"/>
      <c r="K5" s="17">
        <v>1050</v>
      </c>
      <c r="L5" s="7">
        <f aca="true" t="shared" si="6" ref="L5:L39">F5*2.0362</f>
        <v>70.04527999999999</v>
      </c>
      <c r="M5" s="7">
        <f t="shared" si="2"/>
        <v>1120.04528</v>
      </c>
      <c r="N5" s="27">
        <f t="shared" si="3"/>
        <v>93.33710666666667</v>
      </c>
    </row>
    <row r="6" spans="1:14" ht="14.25">
      <c r="A6" s="5">
        <v>3</v>
      </c>
      <c r="B6" s="6" t="s">
        <v>15</v>
      </c>
      <c r="C6" s="7">
        <v>394</v>
      </c>
      <c r="D6" s="2">
        <v>234</v>
      </c>
      <c r="E6" s="7">
        <f t="shared" si="0"/>
        <v>628</v>
      </c>
      <c r="F6" s="8">
        <f t="shared" si="1"/>
        <v>125.6</v>
      </c>
      <c r="G6" s="2">
        <v>3500</v>
      </c>
      <c r="H6" s="7">
        <f t="shared" si="4"/>
        <v>852.4472</v>
      </c>
      <c r="I6" s="24">
        <f t="shared" si="5"/>
        <v>4352.4472</v>
      </c>
      <c r="J6" s="17"/>
      <c r="K6" s="17">
        <v>1050</v>
      </c>
      <c r="L6" s="7">
        <f t="shared" si="6"/>
        <v>255.74671999999998</v>
      </c>
      <c r="M6" s="7">
        <f t="shared" si="2"/>
        <v>1305.74672</v>
      </c>
      <c r="N6" s="27">
        <f t="shared" si="3"/>
        <v>108.81222666666667</v>
      </c>
    </row>
    <row r="7" spans="1:14" ht="14.25">
      <c r="A7" s="5">
        <v>4</v>
      </c>
      <c r="B7" s="6" t="s">
        <v>16</v>
      </c>
      <c r="C7" s="7">
        <v>334.8666666666667</v>
      </c>
      <c r="D7" s="2">
        <v>130</v>
      </c>
      <c r="E7" s="7">
        <f t="shared" si="0"/>
        <v>464.8666666666667</v>
      </c>
      <c r="F7" s="8">
        <f t="shared" si="1"/>
        <v>92.97333333333333</v>
      </c>
      <c r="G7" s="2">
        <v>3500</v>
      </c>
      <c r="H7" s="7">
        <v>632</v>
      </c>
      <c r="I7" s="24">
        <f t="shared" si="5"/>
        <v>4132</v>
      </c>
      <c r="J7" s="17"/>
      <c r="K7" s="17">
        <v>1050</v>
      </c>
      <c r="L7" s="7">
        <f t="shared" si="6"/>
        <v>189.31230133333332</v>
      </c>
      <c r="M7" s="7">
        <f t="shared" si="2"/>
        <v>1239.3123013333334</v>
      </c>
      <c r="N7" s="27">
        <f t="shared" si="3"/>
        <v>103.27602511111111</v>
      </c>
    </row>
    <row r="8" spans="1:14" ht="14.25">
      <c r="A8" s="5">
        <v>5</v>
      </c>
      <c r="B8" s="6" t="s">
        <v>17</v>
      </c>
      <c r="C8" s="11">
        <v>236</v>
      </c>
      <c r="D8" s="12">
        <v>132</v>
      </c>
      <c r="E8" s="11">
        <f t="shared" si="0"/>
        <v>368</v>
      </c>
      <c r="F8" s="13">
        <f>E8/5</f>
        <v>73.6</v>
      </c>
      <c r="G8" s="2">
        <v>3500</v>
      </c>
      <c r="H8" s="7">
        <f t="shared" si="4"/>
        <v>499.5232</v>
      </c>
      <c r="I8" s="24">
        <f t="shared" si="5"/>
        <v>3999.5232</v>
      </c>
      <c r="J8" s="17"/>
      <c r="K8" s="17">
        <v>1050</v>
      </c>
      <c r="L8" s="7">
        <f t="shared" si="6"/>
        <v>149.86432</v>
      </c>
      <c r="M8" s="7">
        <f t="shared" si="2"/>
        <v>1199.86432</v>
      </c>
      <c r="N8" s="27">
        <f t="shared" si="3"/>
        <v>99.98869333333333</v>
      </c>
    </row>
    <row r="9" spans="1:14" ht="14.25">
      <c r="A9" s="5">
        <v>6</v>
      </c>
      <c r="B9" s="6" t="s">
        <v>18</v>
      </c>
      <c r="C9" s="11">
        <v>200.86666666666667</v>
      </c>
      <c r="D9" s="12">
        <v>172</v>
      </c>
      <c r="E9" s="11">
        <f t="shared" si="0"/>
        <v>372.8666666666667</v>
      </c>
      <c r="F9" s="13">
        <f t="shared" si="1"/>
        <v>74.57333333333334</v>
      </c>
      <c r="G9" s="2">
        <v>3500</v>
      </c>
      <c r="H9" s="7">
        <f t="shared" si="4"/>
        <v>506.1292133333334</v>
      </c>
      <c r="I9" s="24">
        <f t="shared" si="5"/>
        <v>4006.1292133333336</v>
      </c>
      <c r="J9" s="17"/>
      <c r="K9" s="17">
        <v>1050</v>
      </c>
      <c r="L9" s="7">
        <f t="shared" si="6"/>
        <v>151.84622133333335</v>
      </c>
      <c r="M9" s="7">
        <f t="shared" si="2"/>
        <v>1201.8462213333332</v>
      </c>
      <c r="N9" s="27">
        <f t="shared" si="3"/>
        <v>100.15385177777777</v>
      </c>
    </row>
    <row r="10" spans="1:14" ht="14.25">
      <c r="A10" s="5">
        <v>7</v>
      </c>
      <c r="B10" s="6" t="s">
        <v>19</v>
      </c>
      <c r="C10" s="11">
        <v>64</v>
      </c>
      <c r="D10" s="12">
        <v>0</v>
      </c>
      <c r="E10" s="11">
        <f t="shared" si="0"/>
        <v>64</v>
      </c>
      <c r="F10" s="13">
        <f t="shared" si="1"/>
        <v>12.8</v>
      </c>
      <c r="G10" s="2">
        <v>3500</v>
      </c>
      <c r="H10" s="7">
        <f t="shared" si="4"/>
        <v>86.87360000000001</v>
      </c>
      <c r="I10" s="24">
        <f t="shared" si="5"/>
        <v>3586.8736</v>
      </c>
      <c r="J10" s="17"/>
      <c r="K10" s="17">
        <v>1050</v>
      </c>
      <c r="L10" s="7">
        <f t="shared" si="6"/>
        <v>26.063360000000003</v>
      </c>
      <c r="M10" s="7">
        <f t="shared" si="2"/>
        <v>1076.06336</v>
      </c>
      <c r="N10" s="27">
        <f t="shared" si="3"/>
        <v>89.67194666666667</v>
      </c>
    </row>
    <row r="11" spans="1:14" ht="14.25">
      <c r="A11" s="5">
        <v>8</v>
      </c>
      <c r="B11" s="6" t="s">
        <v>20</v>
      </c>
      <c r="C11" s="11">
        <v>431</v>
      </c>
      <c r="D11" s="12">
        <v>212</v>
      </c>
      <c r="E11" s="11">
        <f t="shared" si="0"/>
        <v>643</v>
      </c>
      <c r="F11" s="13">
        <f t="shared" si="1"/>
        <v>128.6</v>
      </c>
      <c r="G11" s="2">
        <v>3500</v>
      </c>
      <c r="H11" s="7">
        <f t="shared" si="4"/>
        <v>872.8081999999999</v>
      </c>
      <c r="I11" s="24">
        <f t="shared" si="5"/>
        <v>4372.8081999999995</v>
      </c>
      <c r="J11" s="17"/>
      <c r="K11" s="17">
        <v>1050</v>
      </c>
      <c r="L11" s="7">
        <f t="shared" si="6"/>
        <v>261.85532</v>
      </c>
      <c r="M11" s="7">
        <f t="shared" si="2"/>
        <v>1311.8553200000001</v>
      </c>
      <c r="N11" s="27">
        <f t="shared" si="3"/>
        <v>109.32127666666668</v>
      </c>
    </row>
    <row r="12" spans="1:14" ht="14.25">
      <c r="A12" s="5">
        <v>9</v>
      </c>
      <c r="B12" s="6" t="s">
        <v>21</v>
      </c>
      <c r="C12" s="11">
        <v>94</v>
      </c>
      <c r="D12" s="12">
        <v>0</v>
      </c>
      <c r="E12" s="11">
        <f t="shared" si="0"/>
        <v>94</v>
      </c>
      <c r="F12" s="13">
        <f t="shared" si="1"/>
        <v>18.8</v>
      </c>
      <c r="G12" s="2">
        <v>3500</v>
      </c>
      <c r="H12" s="7">
        <f t="shared" si="4"/>
        <v>127.5956</v>
      </c>
      <c r="I12" s="24">
        <f t="shared" si="5"/>
        <v>3627.5956</v>
      </c>
      <c r="J12" s="17"/>
      <c r="K12" s="17">
        <v>1050</v>
      </c>
      <c r="L12" s="7">
        <f t="shared" si="6"/>
        <v>38.28056</v>
      </c>
      <c r="M12" s="7">
        <f t="shared" si="2"/>
        <v>1088.28056</v>
      </c>
      <c r="N12" s="27">
        <f t="shared" si="3"/>
        <v>90.69004666666666</v>
      </c>
    </row>
    <row r="13" spans="1:14" ht="14.25">
      <c r="A13" s="5">
        <v>10</v>
      </c>
      <c r="B13" s="6" t="s">
        <v>22</v>
      </c>
      <c r="C13" s="11">
        <v>291</v>
      </c>
      <c r="D13" s="12">
        <v>160</v>
      </c>
      <c r="E13" s="11">
        <f t="shared" si="0"/>
        <v>451</v>
      </c>
      <c r="F13" s="13">
        <f t="shared" si="1"/>
        <v>90.2</v>
      </c>
      <c r="G13" s="2">
        <v>3500</v>
      </c>
      <c r="H13" s="7">
        <f t="shared" si="4"/>
        <v>612.1874</v>
      </c>
      <c r="I13" s="24">
        <f t="shared" si="5"/>
        <v>4112.1874</v>
      </c>
      <c r="J13" s="17"/>
      <c r="K13" s="17">
        <v>1050</v>
      </c>
      <c r="L13" s="7">
        <f t="shared" si="6"/>
        <v>183.66524</v>
      </c>
      <c r="M13" s="7">
        <f t="shared" si="2"/>
        <v>1233.66524</v>
      </c>
      <c r="N13" s="27">
        <f t="shared" si="3"/>
        <v>102.80543666666667</v>
      </c>
    </row>
    <row r="14" spans="1:14" ht="14.25">
      <c r="A14" s="5">
        <v>11</v>
      </c>
      <c r="B14" s="6" t="s">
        <v>23</v>
      </c>
      <c r="C14" s="11">
        <v>334.8666666666667</v>
      </c>
      <c r="D14" s="12">
        <v>126</v>
      </c>
      <c r="E14" s="11">
        <f t="shared" si="0"/>
        <v>460.8666666666667</v>
      </c>
      <c r="F14" s="13">
        <f t="shared" si="1"/>
        <v>92.17333333333333</v>
      </c>
      <c r="G14" s="2">
        <v>3500</v>
      </c>
      <c r="H14" s="7">
        <f t="shared" si="4"/>
        <v>625.5804133333334</v>
      </c>
      <c r="I14" s="24">
        <f t="shared" si="5"/>
        <v>4125.580413333333</v>
      </c>
      <c r="J14" s="17"/>
      <c r="K14" s="17">
        <v>1050</v>
      </c>
      <c r="L14" s="7">
        <f t="shared" si="6"/>
        <v>187.68334133333335</v>
      </c>
      <c r="M14" s="7">
        <f t="shared" si="2"/>
        <v>1237.6833413333334</v>
      </c>
      <c r="N14" s="27">
        <f t="shared" si="3"/>
        <v>103.14027844444445</v>
      </c>
    </row>
    <row r="15" spans="1:14" ht="14.25">
      <c r="A15" s="5">
        <v>12</v>
      </c>
      <c r="B15" s="6" t="s">
        <v>24</v>
      </c>
      <c r="C15" s="11">
        <v>306</v>
      </c>
      <c r="D15" s="12">
        <v>270</v>
      </c>
      <c r="E15" s="11">
        <f t="shared" si="0"/>
        <v>576</v>
      </c>
      <c r="F15" s="13">
        <f t="shared" si="1"/>
        <v>115.2</v>
      </c>
      <c r="G15" s="2">
        <v>3500</v>
      </c>
      <c r="H15" s="7">
        <f t="shared" si="4"/>
        <v>781.8624</v>
      </c>
      <c r="I15" s="24">
        <f t="shared" si="5"/>
        <v>4281.8624</v>
      </c>
      <c r="J15" s="17"/>
      <c r="K15" s="17">
        <v>1050</v>
      </c>
      <c r="L15" s="7">
        <f t="shared" si="6"/>
        <v>234.57024</v>
      </c>
      <c r="M15" s="7">
        <f t="shared" si="2"/>
        <v>1284.57024</v>
      </c>
      <c r="N15" s="27">
        <f t="shared" si="3"/>
        <v>107.04752</v>
      </c>
    </row>
    <row r="16" spans="1:14" ht="14.25">
      <c r="A16" s="5">
        <v>13</v>
      </c>
      <c r="B16" s="6" t="s">
        <v>25</v>
      </c>
      <c r="C16" s="11">
        <v>24</v>
      </c>
      <c r="D16" s="12">
        <v>62</v>
      </c>
      <c r="E16" s="11">
        <f t="shared" si="0"/>
        <v>86</v>
      </c>
      <c r="F16" s="13">
        <f t="shared" si="1"/>
        <v>17.2</v>
      </c>
      <c r="G16" s="2">
        <v>3500</v>
      </c>
      <c r="H16" s="7">
        <f t="shared" si="4"/>
        <v>116.73639999999999</v>
      </c>
      <c r="I16" s="24">
        <f t="shared" si="5"/>
        <v>3616.7364</v>
      </c>
      <c r="J16" s="17"/>
      <c r="K16" s="17">
        <v>1050</v>
      </c>
      <c r="L16" s="7">
        <f t="shared" si="6"/>
        <v>35.022639999999996</v>
      </c>
      <c r="M16" s="7">
        <f t="shared" si="2"/>
        <v>1085.02264</v>
      </c>
      <c r="N16" s="27">
        <f t="shared" si="3"/>
        <v>90.41855333333332</v>
      </c>
    </row>
    <row r="17" spans="1:14" ht="14.25">
      <c r="A17" s="5">
        <v>14</v>
      </c>
      <c r="B17" s="6" t="s">
        <v>26</v>
      </c>
      <c r="C17" s="11">
        <v>436</v>
      </c>
      <c r="D17" s="12">
        <v>234</v>
      </c>
      <c r="E17" s="11">
        <f t="shared" si="0"/>
        <v>670</v>
      </c>
      <c r="F17" s="13">
        <f t="shared" si="1"/>
        <v>134</v>
      </c>
      <c r="G17" s="2">
        <v>3500</v>
      </c>
      <c r="H17" s="7">
        <f t="shared" si="4"/>
        <v>909.458</v>
      </c>
      <c r="I17" s="24">
        <f t="shared" si="5"/>
        <v>4409.458</v>
      </c>
      <c r="J17" s="17"/>
      <c r="K17" s="17">
        <v>1050</v>
      </c>
      <c r="L17" s="7">
        <f t="shared" si="6"/>
        <v>272.8508</v>
      </c>
      <c r="M17" s="7">
        <f t="shared" si="2"/>
        <v>1322.8508</v>
      </c>
      <c r="N17" s="27">
        <f t="shared" si="3"/>
        <v>110.23756666666667</v>
      </c>
    </row>
    <row r="18" spans="1:14" ht="14.25">
      <c r="A18" s="5">
        <v>15</v>
      </c>
      <c r="B18" s="6" t="s">
        <v>27</v>
      </c>
      <c r="C18" s="11">
        <v>305</v>
      </c>
      <c r="D18" s="12">
        <v>214</v>
      </c>
      <c r="E18" s="11">
        <f t="shared" si="0"/>
        <v>519</v>
      </c>
      <c r="F18" s="13">
        <f t="shared" si="1"/>
        <v>103.8</v>
      </c>
      <c r="G18" s="2">
        <v>3500</v>
      </c>
      <c r="H18" s="7">
        <f t="shared" si="4"/>
        <v>704.4906</v>
      </c>
      <c r="I18" s="24">
        <f t="shared" si="5"/>
        <v>4204.4906</v>
      </c>
      <c r="J18" s="17"/>
      <c r="K18" s="17">
        <v>1050</v>
      </c>
      <c r="L18" s="7">
        <f t="shared" si="6"/>
        <v>211.35756</v>
      </c>
      <c r="M18" s="7">
        <f t="shared" si="2"/>
        <v>1261.35756</v>
      </c>
      <c r="N18" s="27">
        <f t="shared" si="3"/>
        <v>105.11313</v>
      </c>
    </row>
    <row r="19" spans="1:14" ht="14.25">
      <c r="A19" s="5">
        <v>16</v>
      </c>
      <c r="B19" s="6" t="s">
        <v>28</v>
      </c>
      <c r="C19" s="11">
        <v>118.53333333333335</v>
      </c>
      <c r="D19" s="12">
        <v>178</v>
      </c>
      <c r="E19" s="11">
        <f t="shared" si="0"/>
        <v>296.53333333333336</v>
      </c>
      <c r="F19" s="13">
        <f t="shared" si="1"/>
        <v>59.30666666666667</v>
      </c>
      <c r="G19" s="2">
        <v>3500</v>
      </c>
      <c r="H19" s="7">
        <f t="shared" si="4"/>
        <v>402.5143466666667</v>
      </c>
      <c r="I19" s="24">
        <f t="shared" si="5"/>
        <v>3902.514346666667</v>
      </c>
      <c r="J19" s="17"/>
      <c r="K19" s="17">
        <v>1050</v>
      </c>
      <c r="L19" s="7">
        <f t="shared" si="6"/>
        <v>120.76023466666668</v>
      </c>
      <c r="M19" s="7">
        <f t="shared" si="2"/>
        <v>1170.7602346666667</v>
      </c>
      <c r="N19" s="27">
        <f t="shared" si="3"/>
        <v>97.5633528888889</v>
      </c>
    </row>
    <row r="20" spans="1:14" ht="14.25">
      <c r="A20" s="5">
        <v>17</v>
      </c>
      <c r="B20" s="6" t="s">
        <v>29</v>
      </c>
      <c r="C20" s="11">
        <v>237.6</v>
      </c>
      <c r="D20" s="12">
        <v>150</v>
      </c>
      <c r="E20" s="11">
        <f t="shared" si="0"/>
        <v>387.6</v>
      </c>
      <c r="F20" s="13">
        <f t="shared" si="1"/>
        <v>77.52000000000001</v>
      </c>
      <c r="G20" s="2">
        <v>3500</v>
      </c>
      <c r="H20" s="7">
        <f t="shared" si="4"/>
        <v>526.1282400000001</v>
      </c>
      <c r="I20" s="24">
        <f t="shared" si="5"/>
        <v>4026.12824</v>
      </c>
      <c r="J20" s="17"/>
      <c r="K20" s="17">
        <v>1050</v>
      </c>
      <c r="L20" s="7">
        <f t="shared" si="6"/>
        <v>157.84622400000003</v>
      </c>
      <c r="M20" s="7">
        <f t="shared" si="2"/>
        <v>1207.8462240000001</v>
      </c>
      <c r="N20" s="27">
        <f t="shared" si="3"/>
        <v>100.65385200000001</v>
      </c>
    </row>
    <row r="21" spans="1:14" ht="14.25">
      <c r="A21" s="5">
        <v>18</v>
      </c>
      <c r="B21" s="6" t="s">
        <v>30</v>
      </c>
      <c r="C21" s="11">
        <v>293.99999999999994</v>
      </c>
      <c r="D21" s="12">
        <v>190</v>
      </c>
      <c r="E21" s="11">
        <f t="shared" si="0"/>
        <v>483.99999999999994</v>
      </c>
      <c r="F21" s="13">
        <f t="shared" si="1"/>
        <v>96.79999999999998</v>
      </c>
      <c r="G21" s="2">
        <v>3500</v>
      </c>
      <c r="H21" s="7">
        <f t="shared" si="4"/>
        <v>656.9815999999998</v>
      </c>
      <c r="I21" s="24">
        <f t="shared" si="5"/>
        <v>4156.9816</v>
      </c>
      <c r="J21" s="17"/>
      <c r="K21" s="17">
        <v>1050</v>
      </c>
      <c r="L21" s="7">
        <f t="shared" si="6"/>
        <v>197.10415999999998</v>
      </c>
      <c r="M21" s="7">
        <f t="shared" si="2"/>
        <v>1247.1041599999999</v>
      </c>
      <c r="N21" s="27">
        <f t="shared" si="3"/>
        <v>103.92534666666666</v>
      </c>
    </row>
    <row r="22" spans="1:14" ht="14.25">
      <c r="A22" s="5">
        <v>19</v>
      </c>
      <c r="B22" s="6" t="s">
        <v>31</v>
      </c>
      <c r="C22" s="11">
        <v>336.8</v>
      </c>
      <c r="D22" s="12">
        <v>182</v>
      </c>
      <c r="E22" s="11">
        <f t="shared" si="0"/>
        <v>518.8</v>
      </c>
      <c r="F22" s="13">
        <f t="shared" si="1"/>
        <v>103.75999999999999</v>
      </c>
      <c r="G22" s="2">
        <v>3500</v>
      </c>
      <c r="H22" s="7">
        <f t="shared" si="4"/>
        <v>704.21912</v>
      </c>
      <c r="I22" s="24">
        <f t="shared" si="5"/>
        <v>4204.21912</v>
      </c>
      <c r="J22" s="17"/>
      <c r="K22" s="17">
        <v>1050</v>
      </c>
      <c r="L22" s="7">
        <f t="shared" si="6"/>
        <v>211.27611199999998</v>
      </c>
      <c r="M22" s="7">
        <f t="shared" si="2"/>
        <v>1261.276112</v>
      </c>
      <c r="N22" s="27">
        <f t="shared" si="3"/>
        <v>105.10634266666666</v>
      </c>
    </row>
    <row r="23" spans="1:14" ht="14.25">
      <c r="A23" s="5">
        <v>20</v>
      </c>
      <c r="B23" s="6" t="s">
        <v>32</v>
      </c>
      <c r="C23" s="11">
        <v>0</v>
      </c>
      <c r="D23" s="12">
        <v>88</v>
      </c>
      <c r="E23" s="11">
        <f t="shared" si="0"/>
        <v>88</v>
      </c>
      <c r="F23" s="13">
        <f t="shared" si="1"/>
        <v>17.6</v>
      </c>
      <c r="G23" s="2">
        <v>3500</v>
      </c>
      <c r="H23" s="7">
        <f t="shared" si="4"/>
        <v>119.45120000000001</v>
      </c>
      <c r="I23" s="24">
        <f t="shared" si="5"/>
        <v>3619.4512</v>
      </c>
      <c r="J23" s="17"/>
      <c r="K23" s="17">
        <v>1050</v>
      </c>
      <c r="L23" s="7">
        <f t="shared" si="6"/>
        <v>35.837120000000006</v>
      </c>
      <c r="M23" s="7">
        <f t="shared" si="2"/>
        <v>1085.83712</v>
      </c>
      <c r="N23" s="27">
        <f t="shared" si="3"/>
        <v>90.48642666666666</v>
      </c>
    </row>
    <row r="24" spans="1:14" ht="14.25">
      <c r="A24" s="5">
        <v>21</v>
      </c>
      <c r="B24" s="6" t="s">
        <v>33</v>
      </c>
      <c r="C24" s="11">
        <v>220.39999999999998</v>
      </c>
      <c r="D24" s="12">
        <v>178</v>
      </c>
      <c r="E24" s="11">
        <f t="shared" si="0"/>
        <v>398.4</v>
      </c>
      <c r="F24" s="13">
        <f t="shared" si="1"/>
        <v>79.67999999999999</v>
      </c>
      <c r="G24" s="2">
        <v>3500</v>
      </c>
      <c r="H24" s="7">
        <f t="shared" si="4"/>
        <v>540.78816</v>
      </c>
      <c r="I24" s="24">
        <f t="shared" si="5"/>
        <v>4040.78816</v>
      </c>
      <c r="J24" s="17"/>
      <c r="K24" s="17">
        <v>1050</v>
      </c>
      <c r="L24" s="7">
        <f t="shared" si="6"/>
        <v>162.24441599999997</v>
      </c>
      <c r="M24" s="7">
        <f t="shared" si="2"/>
        <v>1212.244416</v>
      </c>
      <c r="N24" s="27">
        <f t="shared" si="3"/>
        <v>101.020368</v>
      </c>
    </row>
    <row r="25" spans="1:14" ht="14.25">
      <c r="A25" s="5">
        <v>22</v>
      </c>
      <c r="B25" s="6" t="s">
        <v>34</v>
      </c>
      <c r="C25" s="11">
        <v>339.3333333333333</v>
      </c>
      <c r="D25" s="12">
        <v>158</v>
      </c>
      <c r="E25" s="11">
        <f t="shared" si="0"/>
        <v>497.3333333333333</v>
      </c>
      <c r="F25" s="13">
        <f t="shared" si="1"/>
        <v>99.46666666666667</v>
      </c>
      <c r="G25" s="2">
        <v>3500</v>
      </c>
      <c r="H25" s="7">
        <f t="shared" si="4"/>
        <v>675.0802666666667</v>
      </c>
      <c r="I25" s="24">
        <f t="shared" si="5"/>
        <v>4175.080266666667</v>
      </c>
      <c r="J25" s="17"/>
      <c r="K25" s="17">
        <v>1050</v>
      </c>
      <c r="L25" s="7">
        <f t="shared" si="6"/>
        <v>202.53402666666668</v>
      </c>
      <c r="M25" s="7">
        <f t="shared" si="2"/>
        <v>1252.5340266666667</v>
      </c>
      <c r="N25" s="27">
        <f t="shared" si="3"/>
        <v>104.37783555555556</v>
      </c>
    </row>
    <row r="26" spans="1:14" ht="14.25">
      <c r="A26" s="5">
        <v>23</v>
      </c>
      <c r="B26" s="6" t="s">
        <v>35</v>
      </c>
      <c r="C26" s="11">
        <v>274.4</v>
      </c>
      <c r="D26" s="12">
        <v>172</v>
      </c>
      <c r="E26" s="11">
        <f t="shared" si="0"/>
        <v>446.4</v>
      </c>
      <c r="F26" s="13">
        <f t="shared" si="1"/>
        <v>89.28</v>
      </c>
      <c r="G26" s="2">
        <v>3500</v>
      </c>
      <c r="H26" s="7">
        <f t="shared" si="4"/>
        <v>605.94336</v>
      </c>
      <c r="I26" s="24">
        <f t="shared" si="5"/>
        <v>4105.94336</v>
      </c>
      <c r="J26" s="17"/>
      <c r="K26" s="17">
        <v>1050</v>
      </c>
      <c r="L26" s="7">
        <f t="shared" si="6"/>
        <v>181.791936</v>
      </c>
      <c r="M26" s="7">
        <f t="shared" si="2"/>
        <v>1231.791936</v>
      </c>
      <c r="N26" s="27">
        <f t="shared" si="3"/>
        <v>102.64932800000001</v>
      </c>
    </row>
    <row r="27" spans="1:14" ht="14.25">
      <c r="A27" s="5">
        <v>24</v>
      </c>
      <c r="B27" s="6" t="s">
        <v>36</v>
      </c>
      <c r="C27" s="11">
        <v>213.2</v>
      </c>
      <c r="D27" s="12">
        <v>126</v>
      </c>
      <c r="E27" s="11">
        <f t="shared" si="0"/>
        <v>339.2</v>
      </c>
      <c r="F27" s="13">
        <f t="shared" si="1"/>
        <v>67.84</v>
      </c>
      <c r="G27" s="2">
        <v>3500</v>
      </c>
      <c r="H27" s="7">
        <f t="shared" si="4"/>
        <v>460.43008000000003</v>
      </c>
      <c r="I27" s="24">
        <f t="shared" si="5"/>
        <v>3960.43008</v>
      </c>
      <c r="J27" s="17"/>
      <c r="K27" s="17">
        <v>1050</v>
      </c>
      <c r="L27" s="7">
        <f t="shared" si="6"/>
        <v>138.135808</v>
      </c>
      <c r="M27" s="7">
        <f t="shared" si="2"/>
        <v>1188.135808</v>
      </c>
      <c r="N27" s="27">
        <f t="shared" si="3"/>
        <v>99.01131733333334</v>
      </c>
    </row>
    <row r="28" spans="1:14" ht="14.25">
      <c r="A28" s="5">
        <v>25</v>
      </c>
      <c r="B28" s="6" t="s">
        <v>37</v>
      </c>
      <c r="C28" s="11">
        <v>60</v>
      </c>
      <c r="D28" s="12">
        <v>92</v>
      </c>
      <c r="E28" s="11">
        <f t="shared" si="0"/>
        <v>152</v>
      </c>
      <c r="F28" s="13">
        <f t="shared" si="1"/>
        <v>30.4</v>
      </c>
      <c r="G28" s="2">
        <v>3500</v>
      </c>
      <c r="H28" s="7">
        <f t="shared" si="4"/>
        <v>206.32479999999998</v>
      </c>
      <c r="I28" s="24">
        <f t="shared" si="5"/>
        <v>3706.3248</v>
      </c>
      <c r="J28" s="17"/>
      <c r="K28" s="17">
        <v>1050</v>
      </c>
      <c r="L28" s="7">
        <f t="shared" si="6"/>
        <v>61.900479999999995</v>
      </c>
      <c r="M28" s="7">
        <f t="shared" si="2"/>
        <v>1111.90048</v>
      </c>
      <c r="N28" s="27">
        <f t="shared" si="3"/>
        <v>92.65837333333333</v>
      </c>
    </row>
    <row r="29" spans="1:14" ht="14.25">
      <c r="A29" s="5">
        <v>26</v>
      </c>
      <c r="B29" s="6" t="s">
        <v>38</v>
      </c>
      <c r="C29" s="11">
        <v>183.2</v>
      </c>
      <c r="D29" s="12">
        <v>0</v>
      </c>
      <c r="E29" s="11">
        <f t="shared" si="0"/>
        <v>183.2</v>
      </c>
      <c r="F29" s="13">
        <f t="shared" si="1"/>
        <v>36.64</v>
      </c>
      <c r="G29" s="2">
        <v>3500</v>
      </c>
      <c r="H29" s="7">
        <f t="shared" si="4"/>
        <v>248.67568</v>
      </c>
      <c r="I29" s="24">
        <f t="shared" si="5"/>
        <v>3748.67568</v>
      </c>
      <c r="J29" s="17"/>
      <c r="K29" s="17">
        <v>1050</v>
      </c>
      <c r="L29" s="7">
        <f t="shared" si="6"/>
        <v>74.606368</v>
      </c>
      <c r="M29" s="7">
        <f t="shared" si="2"/>
        <v>1124.606368</v>
      </c>
      <c r="N29" s="27">
        <f t="shared" si="3"/>
        <v>93.71719733333333</v>
      </c>
    </row>
    <row r="30" spans="1:14" ht="14.25">
      <c r="A30" s="5">
        <v>27</v>
      </c>
      <c r="B30" s="6" t="s">
        <v>39</v>
      </c>
      <c r="C30" s="11">
        <v>367</v>
      </c>
      <c r="D30" s="12">
        <v>240</v>
      </c>
      <c r="E30" s="11">
        <f t="shared" si="0"/>
        <v>607</v>
      </c>
      <c r="F30" s="13">
        <f t="shared" si="1"/>
        <v>121.4</v>
      </c>
      <c r="G30" s="2">
        <v>3500</v>
      </c>
      <c r="H30" s="7">
        <f t="shared" si="4"/>
        <v>823.9418000000001</v>
      </c>
      <c r="I30" s="24">
        <f t="shared" si="5"/>
        <v>4323.9418000000005</v>
      </c>
      <c r="J30" s="17"/>
      <c r="K30" s="17">
        <v>1050</v>
      </c>
      <c r="L30" s="7">
        <f t="shared" si="6"/>
        <v>247.19468</v>
      </c>
      <c r="M30" s="7">
        <f t="shared" si="2"/>
        <v>1297.19468</v>
      </c>
      <c r="N30" s="27">
        <f t="shared" si="3"/>
        <v>108.09955666666667</v>
      </c>
    </row>
    <row r="31" spans="1:14" ht="14.25">
      <c r="A31" s="5">
        <v>28</v>
      </c>
      <c r="B31" s="6" t="s">
        <v>40</v>
      </c>
      <c r="C31" s="11">
        <v>388</v>
      </c>
      <c r="D31" s="12">
        <v>288</v>
      </c>
      <c r="E31" s="11">
        <f t="shared" si="0"/>
        <v>676</v>
      </c>
      <c r="F31" s="13">
        <f t="shared" si="1"/>
        <v>135.2</v>
      </c>
      <c r="G31" s="2">
        <v>3500</v>
      </c>
      <c r="H31" s="7">
        <f t="shared" si="4"/>
        <v>917.6023999999999</v>
      </c>
      <c r="I31" s="24">
        <f t="shared" si="5"/>
        <v>4417.6024</v>
      </c>
      <c r="J31" s="17"/>
      <c r="K31" s="17">
        <v>1050</v>
      </c>
      <c r="L31" s="7">
        <f t="shared" si="6"/>
        <v>275.29424</v>
      </c>
      <c r="M31" s="7">
        <f t="shared" si="2"/>
        <v>1325.29424</v>
      </c>
      <c r="N31" s="27">
        <f t="shared" si="3"/>
        <v>110.44118666666667</v>
      </c>
    </row>
    <row r="32" spans="1:14" ht="14.25">
      <c r="A32" s="5">
        <v>29</v>
      </c>
      <c r="B32" s="6" t="s">
        <v>41</v>
      </c>
      <c r="C32" s="11">
        <v>225</v>
      </c>
      <c r="D32" s="12">
        <v>204</v>
      </c>
      <c r="E32" s="14">
        <f t="shared" si="0"/>
        <v>429</v>
      </c>
      <c r="F32" s="13">
        <f t="shared" si="1"/>
        <v>85.8</v>
      </c>
      <c r="G32" s="2">
        <v>3500</v>
      </c>
      <c r="H32" s="7">
        <f t="shared" si="4"/>
        <v>582.3245999999999</v>
      </c>
      <c r="I32" s="24">
        <f t="shared" si="5"/>
        <v>4082.3246</v>
      </c>
      <c r="J32" s="17"/>
      <c r="K32" s="17">
        <v>1050</v>
      </c>
      <c r="L32" s="7">
        <f t="shared" si="6"/>
        <v>174.70596</v>
      </c>
      <c r="M32" s="7">
        <f t="shared" si="2"/>
        <v>1224.70596</v>
      </c>
      <c r="N32" s="27">
        <f t="shared" si="3"/>
        <v>102.05883</v>
      </c>
    </row>
    <row r="33" spans="1:14" ht="14.25">
      <c r="A33" s="5">
        <v>30</v>
      </c>
      <c r="B33" s="6" t="s">
        <v>42</v>
      </c>
      <c r="C33" s="15"/>
      <c r="D33" s="16"/>
      <c r="E33" s="11">
        <v>81</v>
      </c>
      <c r="F33" s="13">
        <v>81</v>
      </c>
      <c r="G33" s="2">
        <v>3500</v>
      </c>
      <c r="H33" s="7">
        <f t="shared" si="4"/>
        <v>549.747</v>
      </c>
      <c r="I33" s="24">
        <f t="shared" si="5"/>
        <v>4049.747</v>
      </c>
      <c r="J33" s="17"/>
      <c r="K33" s="17">
        <v>1050</v>
      </c>
      <c r="L33" s="7">
        <f t="shared" si="6"/>
        <v>164.9322</v>
      </c>
      <c r="M33" s="7">
        <f t="shared" si="2"/>
        <v>1214.9322</v>
      </c>
      <c r="N33" s="27">
        <f t="shared" si="3"/>
        <v>101.24435</v>
      </c>
    </row>
    <row r="34" spans="1:14" ht="14.25">
      <c r="A34" s="5">
        <v>31</v>
      </c>
      <c r="B34" s="6" t="s">
        <v>43</v>
      </c>
      <c r="C34" s="15"/>
      <c r="D34" s="16"/>
      <c r="E34" s="11">
        <v>22</v>
      </c>
      <c r="F34" s="13">
        <v>22</v>
      </c>
      <c r="G34" s="2">
        <v>3500</v>
      </c>
      <c r="H34" s="7">
        <f t="shared" si="4"/>
        <v>149.314</v>
      </c>
      <c r="I34" s="24">
        <f t="shared" si="5"/>
        <v>3649.314</v>
      </c>
      <c r="J34" s="17"/>
      <c r="K34" s="17">
        <v>1050</v>
      </c>
      <c r="L34" s="7">
        <f t="shared" si="6"/>
        <v>44.7964</v>
      </c>
      <c r="M34" s="7">
        <f t="shared" si="2"/>
        <v>1094.7964</v>
      </c>
      <c r="N34" s="27">
        <f t="shared" si="3"/>
        <v>91.23303333333332</v>
      </c>
    </row>
    <row r="35" spans="1:14" ht="14.25">
      <c r="A35" s="5">
        <v>32</v>
      </c>
      <c r="B35" s="6" t="s">
        <v>44</v>
      </c>
      <c r="C35" s="15"/>
      <c r="D35" s="16"/>
      <c r="E35" s="11">
        <v>30</v>
      </c>
      <c r="F35" s="13">
        <v>30</v>
      </c>
      <c r="G35" s="2">
        <v>3500</v>
      </c>
      <c r="H35" s="7">
        <f t="shared" si="4"/>
        <v>203.60999999999999</v>
      </c>
      <c r="I35" s="24">
        <f t="shared" si="5"/>
        <v>3703.61</v>
      </c>
      <c r="J35" s="17"/>
      <c r="K35" s="17">
        <v>1050</v>
      </c>
      <c r="L35" s="7">
        <f t="shared" si="6"/>
        <v>61.086</v>
      </c>
      <c r="M35" s="7">
        <f t="shared" si="2"/>
        <v>1111.086</v>
      </c>
      <c r="N35" s="27">
        <f t="shared" si="3"/>
        <v>92.5905</v>
      </c>
    </row>
    <row r="36" spans="1:14" ht="14.25">
      <c r="A36" s="5">
        <v>33</v>
      </c>
      <c r="B36" s="6" t="s">
        <v>45</v>
      </c>
      <c r="C36" s="15"/>
      <c r="D36" s="16"/>
      <c r="E36" s="11">
        <v>66</v>
      </c>
      <c r="F36" s="13">
        <v>66</v>
      </c>
      <c r="G36" s="2">
        <v>3500</v>
      </c>
      <c r="H36" s="7">
        <f t="shared" si="4"/>
        <v>447.942</v>
      </c>
      <c r="I36" s="24">
        <f t="shared" si="5"/>
        <v>3947.942</v>
      </c>
      <c r="J36" s="17"/>
      <c r="K36" s="17">
        <v>1050</v>
      </c>
      <c r="L36" s="7">
        <f t="shared" si="6"/>
        <v>134.3892</v>
      </c>
      <c r="M36" s="7">
        <f t="shared" si="2"/>
        <v>1184.3892</v>
      </c>
      <c r="N36" s="27">
        <f t="shared" si="3"/>
        <v>98.6991</v>
      </c>
    </row>
    <row r="37" spans="1:14" ht="14.25">
      <c r="A37" s="5">
        <v>34</v>
      </c>
      <c r="B37" s="6" t="s">
        <v>46</v>
      </c>
      <c r="C37" s="17"/>
      <c r="D37" s="18"/>
      <c r="E37" s="7">
        <v>22</v>
      </c>
      <c r="F37" s="8">
        <v>22</v>
      </c>
      <c r="G37" s="2">
        <v>3500</v>
      </c>
      <c r="H37" s="7">
        <f t="shared" si="4"/>
        <v>149.314</v>
      </c>
      <c r="I37" s="24">
        <f t="shared" si="5"/>
        <v>3649.314</v>
      </c>
      <c r="J37" s="17"/>
      <c r="K37" s="17">
        <v>1050</v>
      </c>
      <c r="L37" s="7">
        <f t="shared" si="6"/>
        <v>44.7964</v>
      </c>
      <c r="M37" s="7">
        <f t="shared" si="2"/>
        <v>1094.7964</v>
      </c>
      <c r="N37" s="27">
        <f t="shared" si="3"/>
        <v>91.23303333333332</v>
      </c>
    </row>
    <row r="38" spans="1:14" ht="14.25">
      <c r="A38" s="5">
        <v>35</v>
      </c>
      <c r="B38" s="6" t="s">
        <v>47</v>
      </c>
      <c r="C38" s="17"/>
      <c r="D38" s="18"/>
      <c r="E38" s="7">
        <v>59</v>
      </c>
      <c r="F38" s="8">
        <v>59</v>
      </c>
      <c r="G38" s="2">
        <v>3500</v>
      </c>
      <c r="H38" s="7">
        <f t="shared" si="4"/>
        <v>400.433</v>
      </c>
      <c r="I38" s="24">
        <f t="shared" si="5"/>
        <v>3900.433</v>
      </c>
      <c r="J38" s="17"/>
      <c r="K38" s="17">
        <v>1050</v>
      </c>
      <c r="L38" s="7">
        <f t="shared" si="6"/>
        <v>120.1358</v>
      </c>
      <c r="M38" s="7">
        <f t="shared" si="2"/>
        <v>1170.1358</v>
      </c>
      <c r="N38" s="27">
        <f t="shared" si="3"/>
        <v>97.51131666666667</v>
      </c>
    </row>
    <row r="39" spans="1:14" ht="14.25">
      <c r="A39" s="5">
        <v>36</v>
      </c>
      <c r="B39" s="6" t="s">
        <v>48</v>
      </c>
      <c r="C39" s="17"/>
      <c r="D39" s="18"/>
      <c r="E39" s="7">
        <v>64</v>
      </c>
      <c r="F39" s="8">
        <v>64</v>
      </c>
      <c r="G39" s="2">
        <v>3500</v>
      </c>
      <c r="H39" s="7">
        <f t="shared" si="4"/>
        <v>434.368</v>
      </c>
      <c r="I39" s="24">
        <f t="shared" si="5"/>
        <v>3934.368</v>
      </c>
      <c r="J39" s="17"/>
      <c r="K39" s="17">
        <v>1050</v>
      </c>
      <c r="L39" s="7">
        <f t="shared" si="6"/>
        <v>130.3168</v>
      </c>
      <c r="M39" s="7">
        <f t="shared" si="2"/>
        <v>1180.3168</v>
      </c>
      <c r="N39" s="27">
        <f t="shared" si="3"/>
        <v>98.35973333333334</v>
      </c>
    </row>
    <row r="40" spans="1:14" ht="14.25">
      <c r="A40" s="5">
        <v>37</v>
      </c>
      <c r="B40" s="6" t="s">
        <v>49</v>
      </c>
      <c r="C40" s="17"/>
      <c r="D40" s="18"/>
      <c r="E40" s="17"/>
      <c r="F40" s="8"/>
      <c r="G40" s="7">
        <v>1998</v>
      </c>
      <c r="H40" s="2"/>
      <c r="I40" s="24">
        <v>1998</v>
      </c>
      <c r="J40" s="17"/>
      <c r="K40" s="17">
        <v>1200</v>
      </c>
      <c r="L40" s="2">
        <v>0</v>
      </c>
      <c r="M40" s="2">
        <v>1200</v>
      </c>
      <c r="N40" s="27">
        <v>100</v>
      </c>
    </row>
    <row r="41" spans="1:14" ht="14.25">
      <c r="A41" s="5">
        <v>38</v>
      </c>
      <c r="B41" s="6" t="s">
        <v>50</v>
      </c>
      <c r="C41" s="17"/>
      <c r="D41" s="17"/>
      <c r="E41" s="19"/>
      <c r="F41" s="20"/>
      <c r="G41" s="7">
        <v>1998</v>
      </c>
      <c r="H41" s="7"/>
      <c r="I41" s="24">
        <v>1998</v>
      </c>
      <c r="J41" s="17"/>
      <c r="K41" s="17">
        <v>1200</v>
      </c>
      <c r="L41" s="7">
        <v>0</v>
      </c>
      <c r="M41" s="2">
        <v>1200</v>
      </c>
      <c r="N41" s="27">
        <v>100</v>
      </c>
    </row>
    <row r="42" spans="1:14" ht="14.25">
      <c r="A42" s="5">
        <v>39</v>
      </c>
      <c r="B42" s="6" t="s">
        <v>51</v>
      </c>
      <c r="C42" s="17"/>
      <c r="D42" s="17"/>
      <c r="E42" s="17"/>
      <c r="F42" s="18"/>
      <c r="G42" s="7">
        <v>1998</v>
      </c>
      <c r="H42" s="2"/>
      <c r="I42" s="24">
        <v>1998</v>
      </c>
      <c r="J42" s="17"/>
      <c r="K42" s="17">
        <v>1200</v>
      </c>
      <c r="L42" s="2">
        <v>0</v>
      </c>
      <c r="M42" s="2">
        <v>1200</v>
      </c>
      <c r="N42" s="27">
        <v>100</v>
      </c>
    </row>
    <row r="43" spans="1:14" ht="14.25">
      <c r="A43" s="5">
        <v>40</v>
      </c>
      <c r="B43" s="6" t="s">
        <v>52</v>
      </c>
      <c r="C43" s="17"/>
      <c r="D43" s="17"/>
      <c r="E43" s="17"/>
      <c r="F43" s="18"/>
      <c r="G43" s="7">
        <v>1998</v>
      </c>
      <c r="H43" s="2"/>
      <c r="I43" s="24">
        <v>1998</v>
      </c>
      <c r="J43" s="17"/>
      <c r="K43" s="17">
        <v>1200</v>
      </c>
      <c r="L43" s="2">
        <v>0</v>
      </c>
      <c r="M43" s="2">
        <v>1200</v>
      </c>
      <c r="N43" s="27">
        <v>100</v>
      </c>
    </row>
    <row r="45" spans="13:14" ht="14.25">
      <c r="M45" s="1" t="s">
        <v>53</v>
      </c>
      <c r="N45" s="1"/>
    </row>
    <row r="46" spans="13:14" ht="14.25">
      <c r="M46" s="1" t="s">
        <v>54</v>
      </c>
      <c r="N46" s="1"/>
    </row>
  </sheetData>
  <sheetProtection/>
  <mergeCells count="3">
    <mergeCell ref="M45:N45"/>
    <mergeCell ref="M46:N46"/>
    <mergeCell ref="A1:M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2015-09-04T02:44:52Z</dcterms:created>
  <dcterms:modified xsi:type="dcterms:W3CDTF">2016-04-06T03:25:26Z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